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35" windowWidth="14805" windowHeight="7980" activeTab="5"/>
  </bookViews>
  <sheets>
    <sheet name="关卡属性配置表" sheetId="1" r:id="rId1"/>
    <sheet name="关卡成就配置表" sheetId="3" r:id="rId2"/>
    <sheet name="关卡战斗配置表" sheetId="4" r:id="rId3"/>
    <sheet name="怪物配置表" sheetId="5" r:id="rId4"/>
    <sheet name="掉落配置表" sheetId="6" r:id="rId5"/>
    <sheet name="评分参考" sheetId="2" r:id="rId6"/>
    <sheet name="评分标准" sheetId="7" r:id="rId7"/>
  </sheets>
  <definedNames>
    <definedName name="OLE_LINK1" localSheetId="2">关卡战斗配置表!$B$9</definedName>
  </definedNames>
  <calcPr calcId="144525"/>
</workbook>
</file>

<file path=xl/calcChain.xml><?xml version="1.0" encoding="utf-8"?>
<calcChain xmlns="http://schemas.openxmlformats.org/spreadsheetml/2006/main">
  <c r="D13" i="1" l="1"/>
  <c r="D17" i="1" s="1"/>
  <c r="M98" i="2" l="1"/>
  <c r="M94" i="2"/>
  <c r="M92" i="2"/>
  <c r="K99" i="2"/>
  <c r="K94" i="2"/>
  <c r="K92" i="2"/>
  <c r="G87" i="2"/>
  <c r="E87" i="2"/>
  <c r="H11" i="1"/>
  <c r="C7" i="2"/>
  <c r="C6" i="2"/>
</calcChain>
</file>

<file path=xl/sharedStrings.xml><?xml version="1.0" encoding="utf-8"?>
<sst xmlns="http://schemas.openxmlformats.org/spreadsheetml/2006/main" count="227" uniqueCount="207">
  <si>
    <t>字段名</t>
    <phoneticPr fontId="2" type="noConversion"/>
  </si>
  <si>
    <t>说明</t>
    <phoneticPr fontId="2" type="noConversion"/>
  </si>
  <si>
    <t>关卡ID</t>
    <phoneticPr fontId="2" type="noConversion"/>
  </si>
  <si>
    <t>解锁等级</t>
    <phoneticPr fontId="2" type="noConversion"/>
  </si>
  <si>
    <t>解锁前置关卡</t>
    <phoneticPr fontId="2" type="noConversion"/>
  </si>
  <si>
    <t>需要完成某个关卡</t>
    <phoneticPr fontId="2" type="noConversion"/>
  </si>
  <si>
    <r>
      <t>l</t>
    </r>
    <r>
      <rPr>
        <sz val="7"/>
        <color theme="1"/>
        <rFont val="Times New Roman"/>
        <family val="1"/>
      </rPr>
      <t xml:space="preserve">  </t>
    </r>
    <r>
      <rPr>
        <sz val="10"/>
        <color theme="1"/>
        <rFont val="宋体"/>
        <family val="3"/>
        <charset val="134"/>
      </rPr>
      <t>关卡进入与结算表：用于填关卡解锁条件，消耗，通关奖励的配置表</t>
    </r>
  </si>
  <si>
    <t>解锁前置任务</t>
    <phoneticPr fontId="2" type="noConversion"/>
  </si>
  <si>
    <t>需要完成某个任务</t>
    <phoneticPr fontId="2" type="noConversion"/>
  </si>
  <si>
    <t>进入消耗类型</t>
    <phoneticPr fontId="2" type="noConversion"/>
  </si>
  <si>
    <t>体力，次数，门票</t>
    <phoneticPr fontId="2" type="noConversion"/>
  </si>
  <si>
    <t>消耗数量</t>
    <phoneticPr fontId="2" type="noConversion"/>
  </si>
  <si>
    <t>每次扣的数</t>
    <phoneticPr fontId="2" type="noConversion"/>
  </si>
  <si>
    <t>通关经验奖励</t>
    <phoneticPr fontId="1" type="noConversion"/>
  </si>
  <si>
    <t>通关神力奖励</t>
    <phoneticPr fontId="1" type="noConversion"/>
  </si>
  <si>
    <t>通关技能点奖励</t>
    <phoneticPr fontId="1" type="noConversion"/>
  </si>
  <si>
    <t>通关钱币奖励</t>
    <phoneticPr fontId="1" type="noConversion"/>
  </si>
  <si>
    <t>通关道具奖励1数量</t>
    <phoneticPr fontId="1" type="noConversion"/>
  </si>
  <si>
    <t>通关道具奖励2数量</t>
    <phoneticPr fontId="1" type="noConversion"/>
  </si>
  <si>
    <t>通关道具奖励3数量</t>
    <phoneticPr fontId="1" type="noConversion"/>
  </si>
  <si>
    <t>通关道具奖励4数量</t>
    <phoneticPr fontId="1" type="noConversion"/>
  </si>
  <si>
    <t>固定的道具奖励，最多4种</t>
    <phoneticPr fontId="1" type="noConversion"/>
  </si>
  <si>
    <t>固定的经验奖励</t>
    <phoneticPr fontId="1" type="noConversion"/>
  </si>
  <si>
    <t>连击评分</t>
    <phoneticPr fontId="1" type="noConversion"/>
  </si>
  <si>
    <t>受击评分</t>
    <phoneticPr fontId="1" type="noConversion"/>
  </si>
  <si>
    <t>时间评分</t>
    <phoneticPr fontId="1" type="noConversion"/>
  </si>
  <si>
    <t>满值12000，</t>
    <phoneticPr fontId="1" type="noConversion"/>
  </si>
  <si>
    <t>受击减分</t>
    <phoneticPr fontId="1" type="noConversion"/>
  </si>
  <si>
    <t>连击加分</t>
    <phoneticPr fontId="1" type="noConversion"/>
  </si>
  <si>
    <t>时间减分</t>
    <phoneticPr fontId="1" type="noConversion"/>
  </si>
  <si>
    <t>满值20000分，每秒扣除该数值</t>
    <phoneticPr fontId="1" type="noConversion"/>
  </si>
  <si>
    <t>满值12000分，每次受伤（主角），扣除该数值</t>
    <phoneticPr fontId="1" type="noConversion"/>
  </si>
  <si>
    <t>满值8000，通关时，将当前关卡战斗时最高连击数乘以该数值</t>
    <phoneticPr fontId="1" type="noConversion"/>
  </si>
  <si>
    <t>预计时间</t>
    <phoneticPr fontId="1" type="noConversion"/>
  </si>
  <si>
    <t>通关道具奖励2ID</t>
    <phoneticPr fontId="1" type="noConversion"/>
  </si>
  <si>
    <t>通关道具奖励1ID</t>
    <phoneticPr fontId="1" type="noConversion"/>
  </si>
  <si>
    <t>通关道具奖励3ID</t>
    <phoneticPr fontId="1" type="noConversion"/>
  </si>
  <si>
    <t>通关道具奖励4ID</t>
    <phoneticPr fontId="1" type="noConversion"/>
  </si>
  <si>
    <t>关卡的基本ID，对应其他配置表</t>
    <phoneticPr fontId="1" type="noConversion"/>
  </si>
  <si>
    <t>翻牌中的稀有奖励，每次出现1种稀有和4种普通奖励，每种奖励在配置表中都有10组</t>
    <phoneticPr fontId="1" type="noConversion"/>
  </si>
  <si>
    <t>翻牌稀有奖励1~10ID</t>
  </si>
  <si>
    <t>翻牌稀有奖励1~10类型</t>
  </si>
  <si>
    <t>翻牌稀有奖励1~10数量</t>
  </si>
  <si>
    <t>翻牌稀有奖励1~10权重</t>
  </si>
  <si>
    <t>翻牌普通奖励1~10ID</t>
  </si>
  <si>
    <t>翻牌普通奖励1~10类型</t>
  </si>
  <si>
    <t>翻牌普通奖励1~10数量</t>
  </si>
  <si>
    <t>翻牌普通奖励1~10权重</t>
  </si>
  <si>
    <t>道具，资源</t>
    <phoneticPr fontId="1" type="noConversion"/>
  </si>
  <si>
    <t>翻牌稀有奖励1~10参数</t>
    <phoneticPr fontId="1" type="noConversion"/>
  </si>
  <si>
    <t>对应的道具或资源的数量</t>
    <phoneticPr fontId="1" type="noConversion"/>
  </si>
  <si>
    <t>当抽取出5种奖励后，根据权重决定获得的几率。</t>
    <phoneticPr fontId="1" type="noConversion"/>
  </si>
  <si>
    <t>普通奖励</t>
    <phoneticPr fontId="1" type="noConversion"/>
  </si>
  <si>
    <t>进入消耗参考</t>
    <phoneticPr fontId="2" type="noConversion"/>
  </si>
  <si>
    <t>如果是门票则填物品ID</t>
    <phoneticPr fontId="1" type="noConversion"/>
  </si>
  <si>
    <t>固定的钱币奖励，如果是S是105%，SS为110%，SSS为115%</t>
    <phoneticPr fontId="1" type="noConversion"/>
  </si>
  <si>
    <t>固定的神力奖励，如果是S是105%，SS为110%，SSS为115%</t>
    <phoneticPr fontId="1" type="noConversion"/>
  </si>
  <si>
    <t>固定的技能点奖励，如果是S是105%，SS为110%，SSS为115%</t>
    <phoneticPr fontId="1" type="noConversion"/>
  </si>
  <si>
    <t>关卡ID</t>
    <phoneticPr fontId="1" type="noConversion"/>
  </si>
  <si>
    <t>对应关卡表</t>
    <phoneticPr fontId="1" type="noConversion"/>
  </si>
  <si>
    <t>成就描述</t>
    <phoneticPr fontId="1" type="noConversion"/>
  </si>
  <si>
    <t>显示在界面上的文字信息。比如：在100秒内通关【黑暗森林】</t>
    <phoneticPr fontId="1" type="noConversion"/>
  </si>
  <si>
    <t>成就条件类型</t>
    <phoneticPr fontId="1" type="noConversion"/>
  </si>
  <si>
    <t>成就条件参数</t>
    <phoneticPr fontId="1" type="noConversion"/>
  </si>
  <si>
    <t>类似任务，包括以下这些：
1.在指定时间内通关--填时间
2.造成多少以上的连击--填连击数
3.在受到几次伤害前通关--填受击数
4.限制伙伴出场的数量--填出场数，0是只能主角出场。
5.限制使用几次必杀技内通关--填使用的次数，填0为不使用
6.只能带指定职业的伙伴出场--填职业ID
7.不带指定职业的伙伴出场--填职业ID
8.获得指定以上的评分--填评分的级别，1~7
9.带指定的伙伴出场--填伙伴的ID</t>
    <phoneticPr fontId="1" type="noConversion"/>
  </si>
  <si>
    <t>道具的话为ID，资源的话为资源ID，比如钱币，神力等</t>
    <phoneticPr fontId="1" type="noConversion"/>
  </si>
  <si>
    <t>关卡最多有5个成就</t>
    <phoneticPr fontId="1" type="noConversion"/>
  </si>
  <si>
    <t>成就ID1~5</t>
    <phoneticPr fontId="1" type="noConversion"/>
  </si>
  <si>
    <t>关卡ID</t>
    <phoneticPr fontId="1" type="noConversion"/>
  </si>
  <si>
    <t>关卡场景类型</t>
    <phoneticPr fontId="1" type="noConversion"/>
  </si>
  <si>
    <t>对应关卡属性配置表</t>
    <phoneticPr fontId="1" type="noConversion"/>
  </si>
  <si>
    <t>关卡名称</t>
    <phoneticPr fontId="1" type="noConversion"/>
  </si>
  <si>
    <t>显示在战斗界面的地图信息中</t>
    <phoneticPr fontId="1" type="noConversion"/>
  </si>
  <si>
    <t>关卡场景资源</t>
    <phoneticPr fontId="1" type="noConversion"/>
  </si>
  <si>
    <t>用于填场景的美术资源</t>
    <phoneticPr fontId="1" type="noConversion"/>
  </si>
  <si>
    <t>关卡中的怪物ID</t>
    <phoneticPr fontId="1" type="noConversion"/>
  </si>
  <si>
    <t>怪物的出场方式</t>
    <phoneticPr fontId="1" type="noConversion"/>
  </si>
  <si>
    <t>怪物的出场延时</t>
    <phoneticPr fontId="1" type="noConversion"/>
  </si>
  <si>
    <t>填倒计时</t>
    <phoneticPr fontId="1" type="noConversion"/>
  </si>
  <si>
    <t>直接出现，从天而降，魔法阵出现，屏幕边缘增援出现</t>
    <phoneticPr fontId="1" type="noConversion"/>
  </si>
  <si>
    <t>怪物的出场位置</t>
    <phoneticPr fontId="1" type="noConversion"/>
  </si>
  <si>
    <t>填位置参数</t>
    <phoneticPr fontId="1" type="noConversion"/>
  </si>
  <si>
    <t>填怪物的ID,一个场景最多可以配置50个怪物</t>
    <phoneticPr fontId="1" type="noConversion"/>
  </si>
  <si>
    <t>用于区分普通场景和BOSS场景，在BOSS场景中需要显示BOSS的血量</t>
    <phoneticPr fontId="1" type="noConversion"/>
  </si>
  <si>
    <t>1敌方，2友军。用于实现关卡临时伙伴的机制，临时伙伴可以理解成帮助玩家的怪物。友军不计算在切图规则中。</t>
    <phoneticPr fontId="1" type="noConversion"/>
  </si>
  <si>
    <t>怪物的出现几率</t>
    <phoneticPr fontId="1" type="noConversion"/>
  </si>
  <si>
    <t>用于实现稀有怪物的机制。</t>
    <phoneticPr fontId="1" type="noConversion"/>
  </si>
  <si>
    <t>怪物的出场朝向</t>
    <phoneticPr fontId="1" type="noConversion"/>
  </si>
  <si>
    <t>出场时面朝什么方向。</t>
    <phoneticPr fontId="1" type="noConversion"/>
  </si>
  <si>
    <t>关卡小关</t>
    <phoneticPr fontId="1" type="noConversion"/>
  </si>
  <si>
    <t>一般来说，关卡由3~5张小关组成</t>
    <phoneticPr fontId="1" type="noConversion"/>
  </si>
  <si>
    <t>怪物ID</t>
    <phoneticPr fontId="1" type="noConversion"/>
  </si>
  <si>
    <t>怪物名称</t>
    <phoneticPr fontId="1" type="noConversion"/>
  </si>
  <si>
    <r>
      <t>l</t>
    </r>
    <r>
      <rPr>
        <sz val="7"/>
        <color theme="1"/>
        <rFont val="Times New Roman"/>
        <family val="1"/>
      </rPr>
      <t xml:space="preserve">  </t>
    </r>
    <r>
      <rPr>
        <sz val="10"/>
        <color theme="1"/>
        <rFont val="宋体"/>
        <family val="3"/>
        <charset val="134"/>
      </rPr>
      <t>怪物配置表：用于填怪物的属性，包括战斗数值和</t>
    </r>
    <r>
      <rPr>
        <sz val="10"/>
        <color theme="1"/>
        <rFont val="Calibri"/>
        <family val="2"/>
      </rPr>
      <t>AI</t>
    </r>
    <r>
      <rPr>
        <sz val="10"/>
        <color theme="1"/>
        <rFont val="宋体"/>
        <family val="3"/>
        <charset val="134"/>
      </rPr>
      <t>，阵营。</t>
    </r>
  </si>
  <si>
    <t>怪物类型</t>
    <phoneticPr fontId="1" type="noConversion"/>
  </si>
  <si>
    <t>怪物的名称</t>
    <phoneticPr fontId="1" type="noConversion"/>
  </si>
  <si>
    <t>怪物的等级</t>
    <phoneticPr fontId="1" type="noConversion"/>
  </si>
  <si>
    <t>关卡名称</t>
    <phoneticPr fontId="1" type="noConversion"/>
  </si>
  <si>
    <t>关卡的界面美术图片资源</t>
    <phoneticPr fontId="1" type="noConversion"/>
  </si>
  <si>
    <t>显示在关卡界面中的名字</t>
    <phoneticPr fontId="1" type="noConversion"/>
  </si>
  <si>
    <t>显示在关卡界面中的图片</t>
    <phoneticPr fontId="1" type="noConversion"/>
  </si>
  <si>
    <t>需要达到某个等级，达到等级时便在界面中出现，其他条件不符合时为灰态。</t>
    <phoneticPr fontId="2" type="noConversion"/>
  </si>
  <si>
    <t>界面上显示怪物的等级</t>
    <phoneticPr fontId="1" type="noConversion"/>
  </si>
  <si>
    <t>普通，精英，BOSS</t>
    <phoneticPr fontId="1" type="noConversion"/>
  </si>
  <si>
    <t>霸体参数</t>
    <phoneticPr fontId="1" type="noConversion"/>
  </si>
  <si>
    <t>怪物是否有霸体，主要用于精英和BOSS</t>
    <phoneticPr fontId="1" type="noConversion"/>
  </si>
  <si>
    <t>怪物是否可以被晕眩</t>
    <phoneticPr fontId="1" type="noConversion"/>
  </si>
  <si>
    <t>防晕参数</t>
    <phoneticPr fontId="1" type="noConversion"/>
  </si>
  <si>
    <t>自动回血参数</t>
    <phoneticPr fontId="1" type="noConversion"/>
  </si>
  <si>
    <t>当怪物不受攻击时，每秒回复对应的血量</t>
    <phoneticPr fontId="1" type="noConversion"/>
  </si>
  <si>
    <t>怪物头像</t>
    <phoneticPr fontId="1" type="noConversion"/>
  </si>
  <si>
    <t>HP</t>
    <phoneticPr fontId="1" type="noConversion"/>
  </si>
  <si>
    <t>物理攻击</t>
  </si>
  <si>
    <t>攻击或使用技能时，造成的伤害。或修正技能效果</t>
  </si>
  <si>
    <t>魔法攻击</t>
  </si>
  <si>
    <t>物理百分比防御</t>
    <phoneticPr fontId="1" type="noConversion"/>
  </si>
  <si>
    <t>魔法百分比防御</t>
    <phoneticPr fontId="1" type="noConversion"/>
  </si>
  <si>
    <t>物理固定减免</t>
    <phoneticPr fontId="1" type="noConversion"/>
  </si>
  <si>
    <t>固定值降低受到的物理伤害。</t>
    <phoneticPr fontId="1" type="noConversion"/>
  </si>
  <si>
    <t>魔法固定减免</t>
    <phoneticPr fontId="1" type="noConversion"/>
  </si>
  <si>
    <t>固定值降低受到的魔法伤害。</t>
    <phoneticPr fontId="1" type="noConversion"/>
  </si>
  <si>
    <t>暴击</t>
    <phoneticPr fontId="1" type="noConversion"/>
  </si>
  <si>
    <t>抵抗</t>
    <phoneticPr fontId="1" type="noConversion"/>
  </si>
  <si>
    <t>穿透</t>
    <phoneticPr fontId="1" type="noConversion"/>
  </si>
  <si>
    <t>韧性</t>
    <phoneticPr fontId="1" type="noConversion"/>
  </si>
  <si>
    <t>移动速度</t>
  </si>
  <si>
    <t>决定角色的移动速度</t>
  </si>
  <si>
    <t>跳跃高度</t>
  </si>
  <si>
    <t>决定角色的跳跃高度</t>
  </si>
  <si>
    <t>真实伤害</t>
    <phoneticPr fontId="1" type="noConversion"/>
  </si>
  <si>
    <t>攻击时额外造成的伤害</t>
    <phoneticPr fontId="1" type="noConversion"/>
  </si>
  <si>
    <t>真实防御</t>
    <phoneticPr fontId="1" type="noConversion"/>
  </si>
  <si>
    <t>减少真实伤害</t>
    <phoneticPr fontId="1" type="noConversion"/>
  </si>
  <si>
    <t>攻击回血</t>
    <phoneticPr fontId="1" type="noConversion"/>
  </si>
  <si>
    <t>按单次攻击或技能回复一定HP（技能多段只算1次）</t>
    <phoneticPr fontId="1" type="noConversion"/>
  </si>
  <si>
    <t>生命吸收</t>
    <phoneticPr fontId="1" type="noConversion"/>
  </si>
  <si>
    <t>按伤害的比例回复HP</t>
    <phoneticPr fontId="1" type="noConversion"/>
  </si>
  <si>
    <t>百分比降低受到的物理伤害</t>
    <phoneticPr fontId="1" type="noConversion"/>
  </si>
  <si>
    <t>百分比降低受到的魔法伤害</t>
    <phoneticPr fontId="1" type="noConversion"/>
  </si>
  <si>
    <t>实际的增加暴击的几率</t>
    <phoneticPr fontId="1" type="noConversion"/>
  </si>
  <si>
    <t>实际的降低暴击的几率</t>
    <phoneticPr fontId="1" type="noConversion"/>
  </si>
  <si>
    <t>实际的增加暴击伤害的比例</t>
    <phoneticPr fontId="1" type="noConversion"/>
  </si>
  <si>
    <t>实际的降低暴击伤害的比例</t>
    <phoneticPr fontId="1" type="noConversion"/>
  </si>
  <si>
    <t>怪物的职业</t>
    <phoneticPr fontId="1" type="noConversion"/>
  </si>
  <si>
    <t>显示在血条处</t>
    <phoneticPr fontId="1" type="noConversion"/>
  </si>
  <si>
    <t>主要用于BOSS的头像</t>
    <phoneticPr fontId="1" type="noConversion"/>
  </si>
  <si>
    <t>怪物的HP</t>
    <phoneticPr fontId="1" type="noConversion"/>
  </si>
  <si>
    <t>怪物的智商等级</t>
    <phoneticPr fontId="1" type="noConversion"/>
  </si>
  <si>
    <t>怪物的基础AI模式</t>
    <phoneticPr fontId="1" type="noConversion"/>
  </si>
  <si>
    <t>木桩，近战，远程，小偷，BOSS等AI模式</t>
    <phoneticPr fontId="1" type="noConversion"/>
  </si>
  <si>
    <t>表示怪物的嗜战性，分为数档。</t>
    <phoneticPr fontId="1" type="noConversion"/>
  </si>
  <si>
    <t>怪物的阵营</t>
    <phoneticPr fontId="1" type="noConversion"/>
  </si>
  <si>
    <t>对应其他相关配置表</t>
    <phoneticPr fontId="1" type="noConversion"/>
  </si>
  <si>
    <t>BOSS的特殊AI</t>
    <phoneticPr fontId="1" type="noConversion"/>
  </si>
  <si>
    <t>对应BOSS的AI脚本配置表中的ID</t>
    <phoneticPr fontId="1" type="noConversion"/>
  </si>
  <si>
    <t>预留参数</t>
    <phoneticPr fontId="1" type="noConversion"/>
  </si>
  <si>
    <t>对应其他的技能效应</t>
    <phoneticPr fontId="1" type="noConversion"/>
  </si>
  <si>
    <t>轮空几率</t>
    <phoneticPr fontId="1" type="noConversion"/>
  </si>
  <si>
    <t>掉落1的类型</t>
    <phoneticPr fontId="1" type="noConversion"/>
  </si>
  <si>
    <t>掉落1的造型</t>
    <phoneticPr fontId="1" type="noConversion"/>
  </si>
  <si>
    <t>掉落1的参数</t>
    <phoneticPr fontId="1" type="noConversion"/>
  </si>
  <si>
    <t>掉落1的数量</t>
    <phoneticPr fontId="1" type="noConversion"/>
  </si>
  <si>
    <t>如果是恢复品，填恢复类型，1血，2蓝，3血和蓝
如果是资源，填资源类型，钱币，神力等
如果是物品，填物品ID</t>
    <phoneticPr fontId="1" type="noConversion"/>
  </si>
  <si>
    <t>如果是恢复品，填恢复的比例
如果是资源，填资源的数量
如果是物品，填物品的数量</t>
    <phoneticPr fontId="1" type="noConversion"/>
  </si>
  <si>
    <t>掉落1的权重</t>
    <phoneticPr fontId="1" type="noConversion"/>
  </si>
  <si>
    <t>该掉落组中根据权重来控制掉落几率</t>
    <phoneticPr fontId="1" type="noConversion"/>
  </si>
  <si>
    <t>掉落的造型，比如恢复精灵，钱币，魂魄（神力），宝箱（物品），水晶（素材）</t>
    <phoneticPr fontId="1" type="noConversion"/>
  </si>
  <si>
    <t>对应怪物表中的掉落ID</t>
    <phoneticPr fontId="1" type="noConversion"/>
  </si>
  <si>
    <t>基础的轮空几率，如果未通过检定则不掉落。</t>
    <phoneticPr fontId="1" type="noConversion"/>
  </si>
  <si>
    <t>掉落ID</t>
    <phoneticPr fontId="1" type="noConversion"/>
  </si>
  <si>
    <t>掉落物包括以下这些：
恢复品
资源
物品
1个掉落ID中最多需要支持20种掉落。</t>
    <phoneticPr fontId="1" type="noConversion"/>
  </si>
  <si>
    <t>评分</t>
    <phoneticPr fontId="2" type="noConversion"/>
  </si>
  <si>
    <t>点数范围</t>
    <phoneticPr fontId="2" type="noConversion"/>
  </si>
  <si>
    <t>成就奖励类型</t>
    <phoneticPr fontId="1" type="noConversion"/>
  </si>
  <si>
    <t>成就奖励1种特殊资源，该字段填数量</t>
    <phoneticPr fontId="1" type="noConversion"/>
  </si>
  <si>
    <t>关卡前的剧情ID</t>
    <phoneticPr fontId="1" type="noConversion"/>
  </si>
  <si>
    <t>填剧情ID</t>
    <phoneticPr fontId="1" type="noConversion"/>
  </si>
  <si>
    <t>关卡后的剧情ID</t>
    <phoneticPr fontId="1" type="noConversion"/>
  </si>
  <si>
    <t>1号队员初始位置</t>
    <phoneticPr fontId="1" type="noConversion"/>
  </si>
  <si>
    <t>填位置参数，阵型系统中，序号最小的成员</t>
    <phoneticPr fontId="1" type="noConversion"/>
  </si>
  <si>
    <t>2号队员初始位置</t>
    <phoneticPr fontId="1" type="noConversion"/>
  </si>
  <si>
    <t>填位置参数，阵型系统中，序号最2的成员</t>
    <phoneticPr fontId="1" type="noConversion"/>
  </si>
  <si>
    <t>3号队员初始位置</t>
    <phoneticPr fontId="1" type="noConversion"/>
  </si>
  <si>
    <t>填位置参数，阵型系统中，序号最大的成员</t>
    <phoneticPr fontId="1" type="noConversion"/>
  </si>
  <si>
    <t>BOSS关卡的狂暴倒计时</t>
    <phoneticPr fontId="1" type="noConversion"/>
  </si>
  <si>
    <t>显示在战斗界面上</t>
    <phoneticPr fontId="1" type="noConversion"/>
  </si>
  <si>
    <t>杀死所有怪物，或杀死指定怪物</t>
    <phoneticPr fontId="1" type="noConversion"/>
  </si>
  <si>
    <t>怪物的ID，当该怪物被击杀时，其他怪物将自动死亡</t>
    <phoneticPr fontId="1" type="noConversion"/>
  </si>
  <si>
    <t>通关条件</t>
    <phoneticPr fontId="1" type="noConversion"/>
  </si>
  <si>
    <t>指定怪物</t>
    <phoneticPr fontId="1" type="noConversion"/>
  </si>
  <si>
    <t>类似任务，包括以下这些：
1.在指定时间内通关
2.造成多少以上的连击
3.在受到几次伤害前通关
4.限制伙伴出场的数量
5.限制使用几次必杀技内通关
6.只能带指定职业的伙伴出场
7.不带指定职业的伙伴出场
8.获得指定以上的评分
9.带指定的伙伴出场</t>
    <phoneticPr fontId="1" type="noConversion"/>
  </si>
  <si>
    <t>掉落ID1~6</t>
    <phoneticPr fontId="1" type="noConversion"/>
  </si>
  <si>
    <t>对应掉落配置表,最多6组掉落组</t>
    <phoneticPr fontId="1" type="noConversion"/>
  </si>
  <si>
    <t>显示用对应等级</t>
  </si>
  <si>
    <t>填文字信息</t>
  </si>
  <si>
    <t>显示用掉落物品ID1~4</t>
  </si>
  <si>
    <t>填物品ID，最多4件物品</t>
  </si>
  <si>
    <t>SSS</t>
  </si>
  <si>
    <t>32000以上</t>
  </si>
  <si>
    <t>SS</t>
  </si>
  <si>
    <t>30000~30999</t>
  </si>
  <si>
    <t>S</t>
  </si>
  <si>
    <t>25000~29999</t>
  </si>
  <si>
    <t>A</t>
  </si>
  <si>
    <t>20000~19999</t>
  </si>
  <si>
    <t>B</t>
  </si>
  <si>
    <t>10000以下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</si>
</sst>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9"/>
      <name val="宋体"/>
      <family val="2"/>
      <charset val="134"/>
      <scheme val="minor"/>
    </font>
    <font>
      <sz val="10"/>
      <color theme="1"/>
      <name val="Wingdings"/>
      <charset val="2"/>
    </font>
    <font>
      <sz val="7"/>
      <color theme="1"/>
      <name val="Times New Roman"/>
      <family val="1"/>
    </font>
    <font>
      <sz val="10"/>
      <color theme="1"/>
      <name val="宋体"/>
      <family val="3"/>
      <charset val="134"/>
    </font>
    <font>
      <sz val="11"/>
      <color theme="0"/>
      <name val="宋体"/>
      <family val="2"/>
      <scheme val="minor"/>
    </font>
    <font>
      <sz val="11"/>
      <color theme="0"/>
      <name val="宋体"/>
      <family val="3"/>
      <charset val="134"/>
      <scheme val="minor"/>
    </font>
    <font>
      <sz val="10"/>
      <color theme="1"/>
      <name val="Calibri"/>
      <family val="2"/>
    </font>
    <font>
      <sz val="11"/>
      <color rgb="FF000000"/>
      <name val="宋体"/>
      <family val="3"/>
      <charset val="134"/>
    </font>
    <font>
      <sz val="11"/>
      <color rgb="FFFF0000"/>
      <name val="宋体"/>
      <family val="2"/>
      <scheme val="minor"/>
    </font>
    <font>
      <sz val="11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</font>
  </fonts>
  <fills count="4">
    <fill>
      <patternFill patternType="none"/>
    </fill>
    <fill>
      <patternFill patternType="gray125"/>
    </fill>
    <fill>
      <patternFill patternType="solid">
        <fgColor theme="1" tint="0.14999847407452621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0" borderId="0" xfId="0" applyAlignment="1">
      <alignment vertical="center"/>
    </xf>
    <xf numFmtId="0" fontId="3" fillId="0" borderId="0" xfId="0" applyFont="1" applyAlignment="1">
      <alignment horizontal="left" vertical="center" inden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wrapText="1"/>
    </xf>
    <xf numFmtId="0" fontId="0" fillId="0" borderId="1" xfId="0" applyBorder="1"/>
    <xf numFmtId="0" fontId="0" fillId="0" borderId="1" xfId="0" applyFill="1" applyBorder="1"/>
    <xf numFmtId="0" fontId="6" fillId="2" borderId="1" xfId="0" applyFont="1" applyFill="1" applyBorder="1" applyAlignment="1">
      <alignment vertical="center"/>
    </xf>
    <xf numFmtId="0" fontId="7" fillId="2" borderId="1" xfId="0" applyFont="1" applyFill="1" applyBorder="1" applyAlignment="1">
      <alignment vertical="center"/>
    </xf>
    <xf numFmtId="0" fontId="9" fillId="0" borderId="1" xfId="0" applyFont="1" applyBorder="1" applyAlignment="1">
      <alignment vertical="center"/>
    </xf>
    <xf numFmtId="0" fontId="9" fillId="0" borderId="1" xfId="0" applyFont="1" applyBorder="1" applyAlignment="1">
      <alignment vertical="center" wrapText="1"/>
    </xf>
    <xf numFmtId="0" fontId="9" fillId="0" borderId="1" xfId="0" applyFont="1" applyFill="1" applyBorder="1" applyAlignment="1">
      <alignment vertical="center"/>
    </xf>
    <xf numFmtId="0" fontId="9" fillId="0" borderId="1" xfId="0" applyFont="1" applyFill="1" applyBorder="1" applyAlignment="1">
      <alignment vertical="center" wrapText="1"/>
    </xf>
    <xf numFmtId="0" fontId="10" fillId="3" borderId="1" xfId="0" applyFont="1" applyFill="1" applyBorder="1"/>
    <xf numFmtId="0" fontId="11" fillId="3" borderId="1" xfId="0" applyFont="1" applyFill="1" applyBorder="1"/>
    <xf numFmtId="0" fontId="12" fillId="3" borderId="1" xfId="0" applyFont="1" applyFill="1" applyBorder="1" applyAlignment="1">
      <alignment vertical="center"/>
    </xf>
    <xf numFmtId="0" fontId="12" fillId="3" borderId="1" xfId="0" applyFont="1" applyFill="1" applyBorder="1" applyAlignment="1">
      <alignment vertical="center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219075</xdr:colOff>
      <xdr:row>3</xdr:row>
      <xdr:rowOff>76200</xdr:rowOff>
    </xdr:from>
    <xdr:to>
      <xdr:col>9</xdr:col>
      <xdr:colOff>666266</xdr:colOff>
      <xdr:row>22</xdr:row>
      <xdr:rowOff>9126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0" y="590550"/>
          <a:ext cx="3876191" cy="3190476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1</xdr:row>
      <xdr:rowOff>95250</xdr:rowOff>
    </xdr:from>
    <xdr:to>
      <xdr:col>13</xdr:col>
      <xdr:colOff>409167</xdr:colOff>
      <xdr:row>15</xdr:row>
      <xdr:rowOff>9236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63125" y="266700"/>
          <a:ext cx="3266667" cy="2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8</xdr:row>
      <xdr:rowOff>28575</xdr:rowOff>
    </xdr:from>
    <xdr:to>
      <xdr:col>1</xdr:col>
      <xdr:colOff>3514201</xdr:colOff>
      <xdr:row>21</xdr:row>
      <xdr:rowOff>104487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1400175"/>
          <a:ext cx="4190476" cy="2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933450</xdr:colOff>
      <xdr:row>23</xdr:row>
      <xdr:rowOff>9525</xdr:rowOff>
    </xdr:from>
    <xdr:to>
      <xdr:col>1</xdr:col>
      <xdr:colOff>3276128</xdr:colOff>
      <xdr:row>37</xdr:row>
      <xdr:rowOff>9225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3450" y="3952875"/>
          <a:ext cx="3780953" cy="2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142875</xdr:colOff>
      <xdr:row>24</xdr:row>
      <xdr:rowOff>9525</xdr:rowOff>
    </xdr:from>
    <xdr:to>
      <xdr:col>9</xdr:col>
      <xdr:colOff>466171</xdr:colOff>
      <xdr:row>45</xdr:row>
      <xdr:rowOff>161456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05500" y="4124325"/>
          <a:ext cx="4438096" cy="3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714375</xdr:colOff>
      <xdr:row>39</xdr:row>
      <xdr:rowOff>104775</xdr:rowOff>
    </xdr:from>
    <xdr:to>
      <xdr:col>1</xdr:col>
      <xdr:colOff>3380862</xdr:colOff>
      <xdr:row>62</xdr:row>
      <xdr:rowOff>151901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4375" y="6791325"/>
          <a:ext cx="4104762" cy="39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46</xdr:row>
      <xdr:rowOff>95250</xdr:rowOff>
    </xdr:from>
    <xdr:to>
      <xdr:col>9</xdr:col>
      <xdr:colOff>409026</xdr:colOff>
      <xdr:row>67</xdr:row>
      <xdr:rowOff>75753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95975" y="7981950"/>
          <a:ext cx="4390476" cy="3580953"/>
        </a:xfrm>
        <a:prstGeom prst="rect">
          <a:avLst/>
        </a:prstGeom>
      </xdr:spPr>
    </xdr:pic>
    <xdr:clientData/>
  </xdr:twoCellAnchor>
  <xdr:twoCellAnchor editAs="oneCell">
    <xdr:from>
      <xdr:col>0</xdr:col>
      <xdr:colOff>723900</xdr:colOff>
      <xdr:row>64</xdr:row>
      <xdr:rowOff>95250</xdr:rowOff>
    </xdr:from>
    <xdr:to>
      <xdr:col>1</xdr:col>
      <xdr:colOff>3542768</xdr:colOff>
      <xdr:row>86</xdr:row>
      <xdr:rowOff>47160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3900" y="11068050"/>
          <a:ext cx="4257143" cy="372381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6</xdr:col>
      <xdr:colOff>466495</xdr:colOff>
      <xdr:row>80</xdr:row>
      <xdr:rowOff>123767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48425" y="13373100"/>
          <a:ext cx="1838095" cy="4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87</xdr:row>
      <xdr:rowOff>123825</xdr:rowOff>
    </xdr:from>
    <xdr:to>
      <xdr:col>2</xdr:col>
      <xdr:colOff>361335</xdr:colOff>
      <xdr:row>111</xdr:row>
      <xdr:rowOff>9025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14350" y="15039975"/>
          <a:ext cx="4923810" cy="40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90</xdr:row>
      <xdr:rowOff>9525</xdr:rowOff>
    </xdr:from>
    <xdr:to>
      <xdr:col>8</xdr:col>
      <xdr:colOff>9189</xdr:colOff>
      <xdr:row>111</xdr:row>
      <xdr:rowOff>151932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15100" y="15440025"/>
          <a:ext cx="2685714" cy="3742857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101</xdr:row>
      <xdr:rowOff>76200</xdr:rowOff>
    </xdr:from>
    <xdr:to>
      <xdr:col>14</xdr:col>
      <xdr:colOff>447140</xdr:colOff>
      <xdr:row>120</xdr:row>
      <xdr:rowOff>161507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467850" y="17392650"/>
          <a:ext cx="428571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84</xdr:row>
      <xdr:rowOff>9525</xdr:rowOff>
    </xdr:from>
    <xdr:to>
      <xdr:col>9</xdr:col>
      <xdr:colOff>66309</xdr:colOff>
      <xdr:row>101</xdr:row>
      <xdr:rowOff>28209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10400" y="14411325"/>
          <a:ext cx="2933334" cy="29333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86"/>
  <sheetViews>
    <sheetView topLeftCell="A19" workbookViewId="0">
      <selection activeCell="B29" sqref="B29"/>
    </sheetView>
  </sheetViews>
  <sheetFormatPr defaultRowHeight="13.5" x14ac:dyDescent="0.15"/>
  <cols>
    <col min="1" max="1" width="23.5" bestFit="1" customWidth="1"/>
    <col min="2" max="2" width="77.75" bestFit="1" customWidth="1"/>
  </cols>
  <sheetData>
    <row r="1" spans="1:12" x14ac:dyDescent="0.15">
      <c r="A1" s="7" t="s">
        <v>0</v>
      </c>
      <c r="B1" s="8" t="s">
        <v>1</v>
      </c>
      <c r="C1" s="1"/>
      <c r="D1" s="1"/>
      <c r="E1" s="1"/>
      <c r="F1" s="1"/>
      <c r="G1" s="1"/>
      <c r="H1" s="1"/>
      <c r="I1" s="1"/>
      <c r="J1" s="1"/>
      <c r="K1" s="1"/>
      <c r="L1" s="1"/>
    </row>
    <row r="2" spans="1:12" x14ac:dyDescent="0.15">
      <c r="A2" s="3" t="s">
        <v>2</v>
      </c>
      <c r="B2" s="3" t="s">
        <v>38</v>
      </c>
      <c r="C2" s="1"/>
      <c r="D2" s="1"/>
      <c r="E2" s="1"/>
      <c r="F2" s="1"/>
      <c r="G2" s="1"/>
      <c r="H2" s="1"/>
      <c r="I2" s="1"/>
      <c r="J2" s="1"/>
      <c r="K2" s="1"/>
      <c r="L2" s="1"/>
    </row>
    <row r="3" spans="1:12" x14ac:dyDescent="0.15">
      <c r="A3" s="5" t="s">
        <v>97</v>
      </c>
      <c r="B3" s="5" t="s">
        <v>99</v>
      </c>
      <c r="C3" s="1"/>
      <c r="D3" s="1"/>
      <c r="E3" s="1"/>
      <c r="F3" s="1"/>
      <c r="G3" s="1"/>
      <c r="H3" s="1"/>
      <c r="I3" s="1"/>
      <c r="J3" s="1"/>
      <c r="K3" s="1"/>
      <c r="L3" s="1"/>
    </row>
    <row r="4" spans="1:12" x14ac:dyDescent="0.15">
      <c r="A4" s="5" t="s">
        <v>98</v>
      </c>
      <c r="B4" s="5" t="s">
        <v>100</v>
      </c>
      <c r="C4" s="1"/>
      <c r="D4" s="1"/>
      <c r="E4" s="1"/>
      <c r="F4" s="1"/>
      <c r="G4" s="2" t="s">
        <v>6</v>
      </c>
      <c r="H4" s="1"/>
      <c r="I4" s="1"/>
      <c r="J4" s="1"/>
      <c r="K4" s="1"/>
      <c r="L4" s="1"/>
    </row>
    <row r="5" spans="1:12" x14ac:dyDescent="0.15">
      <c r="A5" s="3" t="s">
        <v>3</v>
      </c>
      <c r="B5" s="3" t="s">
        <v>101</v>
      </c>
      <c r="C5" s="1"/>
      <c r="D5" s="1"/>
      <c r="E5" s="1"/>
      <c r="F5" s="1"/>
      <c r="G5" s="1"/>
      <c r="H5" s="1"/>
      <c r="I5" s="1"/>
      <c r="J5" s="1"/>
      <c r="K5" s="1"/>
      <c r="L5" s="1"/>
    </row>
    <row r="6" spans="1:12" x14ac:dyDescent="0.15">
      <c r="A6" s="3" t="s">
        <v>4</v>
      </c>
      <c r="B6" s="3" t="s">
        <v>5</v>
      </c>
      <c r="C6" s="1"/>
      <c r="D6" s="1"/>
      <c r="E6" s="1"/>
      <c r="F6" s="1"/>
      <c r="G6" s="1"/>
      <c r="H6" s="1"/>
      <c r="I6" s="1"/>
      <c r="J6" s="1"/>
      <c r="K6" s="1"/>
      <c r="L6" s="1"/>
    </row>
    <row r="7" spans="1:12" x14ac:dyDescent="0.15">
      <c r="A7" s="3" t="s">
        <v>7</v>
      </c>
      <c r="B7" s="3" t="s">
        <v>8</v>
      </c>
      <c r="C7" s="1"/>
      <c r="D7" s="1"/>
      <c r="E7" s="1"/>
      <c r="F7" s="1"/>
      <c r="G7" s="1"/>
      <c r="H7" s="1"/>
      <c r="I7" s="1"/>
      <c r="J7" s="1"/>
      <c r="K7" s="1"/>
      <c r="L7" s="1"/>
    </row>
    <row r="8" spans="1:12" x14ac:dyDescent="0.15">
      <c r="A8" s="3" t="s">
        <v>9</v>
      </c>
      <c r="B8" s="3" t="s">
        <v>10</v>
      </c>
      <c r="D8">
        <v>10</v>
      </c>
    </row>
    <row r="9" spans="1:12" x14ac:dyDescent="0.15">
      <c r="A9" s="3" t="s">
        <v>53</v>
      </c>
      <c r="B9" s="3" t="s">
        <v>54</v>
      </c>
      <c r="D9">
        <v>100</v>
      </c>
    </row>
    <row r="10" spans="1:12" x14ac:dyDescent="0.15">
      <c r="A10" s="3" t="s">
        <v>11</v>
      </c>
      <c r="B10" s="3" t="s">
        <v>12</v>
      </c>
      <c r="D10">
        <v>50</v>
      </c>
    </row>
    <row r="11" spans="1:12" x14ac:dyDescent="0.15">
      <c r="A11" s="3" t="s">
        <v>28</v>
      </c>
      <c r="B11" s="4" t="s">
        <v>32</v>
      </c>
      <c r="D11">
        <v>10</v>
      </c>
      <c r="E11" t="s">
        <v>33</v>
      </c>
      <c r="F11">
        <v>60</v>
      </c>
      <c r="H11">
        <f>20000-F11*D11</f>
        <v>19400</v>
      </c>
    </row>
    <row r="12" spans="1:12" x14ac:dyDescent="0.15">
      <c r="A12" s="3" t="s">
        <v>27</v>
      </c>
      <c r="B12" s="5" t="s">
        <v>31</v>
      </c>
    </row>
    <row r="13" spans="1:12" x14ac:dyDescent="0.15">
      <c r="A13" s="3" t="s">
        <v>29</v>
      </c>
      <c r="B13" s="5" t="s">
        <v>30</v>
      </c>
      <c r="D13">
        <f>D10*30</f>
        <v>1500</v>
      </c>
    </row>
    <row r="14" spans="1:12" x14ac:dyDescent="0.15">
      <c r="A14" s="3" t="s">
        <v>188</v>
      </c>
      <c r="B14" s="5" t="s">
        <v>186</v>
      </c>
    </row>
    <row r="15" spans="1:12" x14ac:dyDescent="0.15">
      <c r="A15" s="3" t="s">
        <v>189</v>
      </c>
      <c r="B15" s="5" t="s">
        <v>187</v>
      </c>
    </row>
    <row r="16" spans="1:12" x14ac:dyDescent="0.15">
      <c r="A16" s="3" t="s">
        <v>13</v>
      </c>
      <c r="B16" s="3" t="s">
        <v>22</v>
      </c>
    </row>
    <row r="17" spans="1:7" x14ac:dyDescent="0.15">
      <c r="A17" s="3" t="s">
        <v>16</v>
      </c>
      <c r="B17" s="3" t="s">
        <v>55</v>
      </c>
      <c r="D17">
        <f>20000-D13</f>
        <v>18500</v>
      </c>
    </row>
    <row r="18" spans="1:7" x14ac:dyDescent="0.15">
      <c r="A18" s="3" t="s">
        <v>14</v>
      </c>
      <c r="B18" s="3" t="s">
        <v>56</v>
      </c>
      <c r="F18" s="3"/>
      <c r="G18" s="4"/>
    </row>
    <row r="19" spans="1:7" x14ac:dyDescent="0.15">
      <c r="A19" s="3" t="s">
        <v>15</v>
      </c>
      <c r="B19" s="3" t="s">
        <v>57</v>
      </c>
    </row>
    <row r="20" spans="1:7" x14ac:dyDescent="0.15">
      <c r="A20" s="3" t="s">
        <v>35</v>
      </c>
      <c r="B20" s="5" t="s">
        <v>21</v>
      </c>
    </row>
    <row r="21" spans="1:7" x14ac:dyDescent="0.15">
      <c r="A21" s="3" t="s">
        <v>17</v>
      </c>
      <c r="B21" s="5" t="s">
        <v>21</v>
      </c>
    </row>
    <row r="22" spans="1:7" x14ac:dyDescent="0.15">
      <c r="A22" s="3" t="s">
        <v>34</v>
      </c>
      <c r="B22" s="5" t="s">
        <v>21</v>
      </c>
    </row>
    <row r="23" spans="1:7" x14ac:dyDescent="0.15">
      <c r="A23" s="3" t="s">
        <v>18</v>
      </c>
      <c r="B23" s="5" t="s">
        <v>21</v>
      </c>
    </row>
    <row r="24" spans="1:7" x14ac:dyDescent="0.15">
      <c r="A24" s="3" t="s">
        <v>36</v>
      </c>
      <c r="B24" s="5" t="s">
        <v>21</v>
      </c>
    </row>
    <row r="25" spans="1:7" x14ac:dyDescent="0.15">
      <c r="A25" s="3" t="s">
        <v>19</v>
      </c>
      <c r="B25" s="5" t="s">
        <v>21</v>
      </c>
    </row>
    <row r="26" spans="1:7" x14ac:dyDescent="0.15">
      <c r="A26" s="3" t="s">
        <v>37</v>
      </c>
      <c r="B26" s="5" t="s">
        <v>21</v>
      </c>
    </row>
    <row r="27" spans="1:7" x14ac:dyDescent="0.15">
      <c r="A27" s="3" t="s">
        <v>20</v>
      </c>
      <c r="B27" s="5" t="s">
        <v>21</v>
      </c>
    </row>
    <row r="28" spans="1:7" x14ac:dyDescent="0.15">
      <c r="A28" s="3" t="s">
        <v>40</v>
      </c>
      <c r="B28" s="5" t="s">
        <v>39</v>
      </c>
    </row>
    <row r="29" spans="1:7" x14ac:dyDescent="0.15">
      <c r="A29" s="3" t="s">
        <v>41</v>
      </c>
      <c r="B29" s="5" t="s">
        <v>48</v>
      </c>
    </row>
    <row r="30" spans="1:7" x14ac:dyDescent="0.15">
      <c r="A30" s="3" t="s">
        <v>49</v>
      </c>
      <c r="B30" s="5" t="s">
        <v>65</v>
      </c>
    </row>
    <row r="31" spans="1:7" x14ac:dyDescent="0.15">
      <c r="A31" s="3" t="s">
        <v>42</v>
      </c>
      <c r="B31" s="5" t="s">
        <v>50</v>
      </c>
    </row>
    <row r="32" spans="1:7" x14ac:dyDescent="0.15">
      <c r="A32" s="3" t="s">
        <v>43</v>
      </c>
      <c r="B32" s="5" t="s">
        <v>51</v>
      </c>
    </row>
    <row r="33" spans="1:2" x14ac:dyDescent="0.15">
      <c r="A33" s="3" t="s">
        <v>44</v>
      </c>
      <c r="B33" s="5" t="s">
        <v>52</v>
      </c>
    </row>
    <row r="34" spans="1:2" x14ac:dyDescent="0.15">
      <c r="A34" s="3" t="s">
        <v>45</v>
      </c>
      <c r="B34" s="5" t="s">
        <v>48</v>
      </c>
    </row>
    <row r="35" spans="1:2" x14ac:dyDescent="0.15">
      <c r="A35" s="3" t="s">
        <v>46</v>
      </c>
      <c r="B35" s="5" t="s">
        <v>65</v>
      </c>
    </row>
    <row r="36" spans="1:2" x14ac:dyDescent="0.15">
      <c r="A36" s="5" t="s">
        <v>47</v>
      </c>
      <c r="B36" s="5" t="s">
        <v>50</v>
      </c>
    </row>
    <row r="37" spans="1:2" x14ac:dyDescent="0.15">
      <c r="A37" s="5" t="s">
        <v>67</v>
      </c>
      <c r="B37" s="5" t="s">
        <v>66</v>
      </c>
    </row>
    <row r="38" spans="1:2" x14ac:dyDescent="0.15">
      <c r="A38" s="5" t="s">
        <v>193</v>
      </c>
      <c r="B38" s="5" t="s">
        <v>194</v>
      </c>
    </row>
    <row r="39" spans="1:2" x14ac:dyDescent="0.15">
      <c r="A39" s="5" t="s">
        <v>195</v>
      </c>
      <c r="B39" s="5" t="s">
        <v>196</v>
      </c>
    </row>
    <row r="40" spans="1:2" x14ac:dyDescent="0.15">
      <c r="A40" s="5"/>
      <c r="B40" s="5"/>
    </row>
    <row r="41" spans="1:2" x14ac:dyDescent="0.15">
      <c r="A41" s="5"/>
      <c r="B41" s="5"/>
    </row>
    <row r="42" spans="1:2" x14ac:dyDescent="0.15">
      <c r="A42" s="5"/>
      <c r="B42" s="5"/>
    </row>
    <row r="43" spans="1:2" x14ac:dyDescent="0.15">
      <c r="A43" s="3"/>
      <c r="B43" s="5"/>
    </row>
    <row r="44" spans="1:2" x14ac:dyDescent="0.15">
      <c r="A44" s="3"/>
      <c r="B44" s="5"/>
    </row>
    <row r="45" spans="1:2" x14ac:dyDescent="0.15">
      <c r="A45" s="3"/>
      <c r="B45" s="5"/>
    </row>
    <row r="46" spans="1:2" x14ac:dyDescent="0.15">
      <c r="A46" s="3"/>
      <c r="B46" s="5"/>
    </row>
    <row r="47" spans="1:2" x14ac:dyDescent="0.15">
      <c r="A47" s="3"/>
      <c r="B47" s="5"/>
    </row>
    <row r="48" spans="1:2" x14ac:dyDescent="0.15">
      <c r="A48" s="3"/>
      <c r="B48" s="5"/>
    </row>
    <row r="49" spans="1:2" x14ac:dyDescent="0.15">
      <c r="A49" s="3"/>
      <c r="B49" s="5"/>
    </row>
    <row r="50" spans="1:2" x14ac:dyDescent="0.15">
      <c r="A50" s="3"/>
      <c r="B50" s="5"/>
    </row>
    <row r="51" spans="1:2" x14ac:dyDescent="0.15">
      <c r="A51" s="3"/>
      <c r="B51" s="5"/>
    </row>
    <row r="52" spans="1:2" x14ac:dyDescent="0.15">
      <c r="A52" s="3"/>
      <c r="B52" s="5"/>
    </row>
    <row r="53" spans="1:2" x14ac:dyDescent="0.15">
      <c r="A53" s="3"/>
      <c r="B53" s="5"/>
    </row>
    <row r="54" spans="1:2" x14ac:dyDescent="0.15">
      <c r="A54" s="3"/>
      <c r="B54" s="5"/>
    </row>
    <row r="55" spans="1:2" x14ac:dyDescent="0.15">
      <c r="A55" s="3"/>
      <c r="B55" s="5"/>
    </row>
    <row r="56" spans="1:2" x14ac:dyDescent="0.15">
      <c r="A56" s="3"/>
      <c r="B56" s="5"/>
    </row>
    <row r="57" spans="1:2" x14ac:dyDescent="0.15">
      <c r="A57" s="3"/>
      <c r="B57" s="5"/>
    </row>
    <row r="58" spans="1:2" x14ac:dyDescent="0.15">
      <c r="A58" s="3"/>
      <c r="B58" s="5"/>
    </row>
    <row r="59" spans="1:2" x14ac:dyDescent="0.15">
      <c r="A59" s="3"/>
      <c r="B59" s="5"/>
    </row>
    <row r="60" spans="1:2" x14ac:dyDescent="0.15">
      <c r="A60" s="3"/>
      <c r="B60" s="5"/>
    </row>
    <row r="61" spans="1:2" x14ac:dyDescent="0.15">
      <c r="A61" s="3"/>
      <c r="B61" s="5"/>
    </row>
    <row r="62" spans="1:2" x14ac:dyDescent="0.15">
      <c r="A62" s="3"/>
      <c r="B62" s="5"/>
    </row>
    <row r="63" spans="1:2" x14ac:dyDescent="0.15">
      <c r="A63" s="3"/>
      <c r="B63" s="5"/>
    </row>
    <row r="64" spans="1:2" x14ac:dyDescent="0.15">
      <c r="A64" s="3"/>
      <c r="B64" s="5"/>
    </row>
    <row r="65" spans="1:2" x14ac:dyDescent="0.15">
      <c r="A65" s="3"/>
      <c r="B65" s="5"/>
    </row>
    <row r="66" spans="1:2" x14ac:dyDescent="0.15">
      <c r="A66" s="3"/>
      <c r="B66" s="5"/>
    </row>
    <row r="67" spans="1:2" x14ac:dyDescent="0.15">
      <c r="A67" s="3"/>
      <c r="B67" s="5"/>
    </row>
    <row r="68" spans="1:2" x14ac:dyDescent="0.15">
      <c r="A68" s="3"/>
      <c r="B68" s="5"/>
    </row>
    <row r="69" spans="1:2" x14ac:dyDescent="0.15">
      <c r="A69" s="3"/>
      <c r="B69" s="5"/>
    </row>
    <row r="70" spans="1:2" x14ac:dyDescent="0.15">
      <c r="A70" s="3"/>
      <c r="B70" s="5"/>
    </row>
    <row r="71" spans="1:2" x14ac:dyDescent="0.15">
      <c r="A71" s="3"/>
      <c r="B71" s="5"/>
    </row>
    <row r="72" spans="1:2" x14ac:dyDescent="0.15">
      <c r="A72" s="3"/>
      <c r="B72" s="5"/>
    </row>
    <row r="73" spans="1:2" x14ac:dyDescent="0.15">
      <c r="A73" s="3"/>
      <c r="B73" s="5"/>
    </row>
    <row r="74" spans="1:2" x14ac:dyDescent="0.15">
      <c r="A74" s="3"/>
      <c r="B74" s="5"/>
    </row>
    <row r="75" spans="1:2" x14ac:dyDescent="0.15">
      <c r="A75" s="3"/>
      <c r="B75" s="5"/>
    </row>
    <row r="76" spans="1:2" x14ac:dyDescent="0.15">
      <c r="A76" s="3"/>
      <c r="B76" s="5"/>
    </row>
    <row r="77" spans="1:2" x14ac:dyDescent="0.15">
      <c r="A77" s="3"/>
      <c r="B77" s="5"/>
    </row>
    <row r="78" spans="1:2" x14ac:dyDescent="0.15">
      <c r="A78" s="3"/>
      <c r="B78" s="5"/>
    </row>
    <row r="79" spans="1:2" x14ac:dyDescent="0.15">
      <c r="A79" s="3"/>
      <c r="B79" s="5"/>
    </row>
    <row r="80" spans="1:2" x14ac:dyDescent="0.15">
      <c r="A80" s="3"/>
      <c r="B80" s="5"/>
    </row>
    <row r="81" spans="1:2" x14ac:dyDescent="0.15">
      <c r="A81" s="3"/>
      <c r="B81" s="5"/>
    </row>
    <row r="82" spans="1:2" x14ac:dyDescent="0.15">
      <c r="A82" s="3"/>
      <c r="B82" s="5"/>
    </row>
    <row r="83" spans="1:2" x14ac:dyDescent="0.15">
      <c r="A83" s="3"/>
      <c r="B83" s="5"/>
    </row>
    <row r="84" spans="1:2" x14ac:dyDescent="0.15">
      <c r="A84" s="3"/>
      <c r="B84" s="5"/>
    </row>
    <row r="85" spans="1:2" x14ac:dyDescent="0.15">
      <c r="A85" s="3"/>
      <c r="B85" s="5"/>
    </row>
    <row r="86" spans="1:2" x14ac:dyDescent="0.15">
      <c r="A86" s="3"/>
      <c r="B86" s="5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B4" sqref="B4"/>
    </sheetView>
  </sheetViews>
  <sheetFormatPr defaultRowHeight="13.5" x14ac:dyDescent="0.15"/>
  <cols>
    <col min="1" max="1" width="16" customWidth="1"/>
    <col min="2" max="2" width="54.25" customWidth="1"/>
  </cols>
  <sheetData>
    <row r="1" spans="1:2" x14ac:dyDescent="0.15">
      <c r="A1" s="7" t="s">
        <v>0</v>
      </c>
      <c r="B1" s="8" t="s">
        <v>1</v>
      </c>
    </row>
    <row r="2" spans="1:2" x14ac:dyDescent="0.15">
      <c r="A2" s="5" t="s">
        <v>58</v>
      </c>
      <c r="B2" s="5" t="s">
        <v>59</v>
      </c>
    </row>
    <row r="3" spans="1:2" x14ac:dyDescent="0.15">
      <c r="A3" s="5" t="s">
        <v>60</v>
      </c>
      <c r="B3" s="5" t="s">
        <v>61</v>
      </c>
    </row>
    <row r="4" spans="1:2" ht="135" x14ac:dyDescent="0.15">
      <c r="A4" s="5" t="s">
        <v>62</v>
      </c>
      <c r="B4" s="4" t="s">
        <v>190</v>
      </c>
    </row>
    <row r="5" spans="1:2" ht="135" x14ac:dyDescent="0.15">
      <c r="A5" s="5" t="s">
        <v>63</v>
      </c>
      <c r="B5" s="4" t="s">
        <v>64</v>
      </c>
    </row>
    <row r="6" spans="1:2" x14ac:dyDescent="0.15">
      <c r="A6" s="6" t="s">
        <v>173</v>
      </c>
      <c r="B6" s="5" t="s">
        <v>174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8"/>
  <sheetViews>
    <sheetView workbookViewId="0">
      <selection activeCell="B17" sqref="B17"/>
    </sheetView>
  </sheetViews>
  <sheetFormatPr defaultRowHeight="13.5" x14ac:dyDescent="0.15"/>
  <cols>
    <col min="1" max="1" width="21.875" customWidth="1"/>
    <col min="2" max="2" width="104.75" bestFit="1" customWidth="1"/>
  </cols>
  <sheetData>
    <row r="1" spans="1:2" x14ac:dyDescent="0.15">
      <c r="A1" s="7" t="s">
        <v>0</v>
      </c>
      <c r="B1" s="8" t="s">
        <v>1</v>
      </c>
    </row>
    <row r="2" spans="1:2" x14ac:dyDescent="0.15">
      <c r="A2" s="5" t="s">
        <v>68</v>
      </c>
      <c r="B2" s="5" t="s">
        <v>70</v>
      </c>
    </row>
    <row r="3" spans="1:2" x14ac:dyDescent="0.15">
      <c r="A3" s="5" t="s">
        <v>89</v>
      </c>
      <c r="B3" s="5" t="s">
        <v>90</v>
      </c>
    </row>
    <row r="4" spans="1:2" x14ac:dyDescent="0.15">
      <c r="A4" s="5" t="s">
        <v>71</v>
      </c>
      <c r="B4" s="5" t="s">
        <v>72</v>
      </c>
    </row>
    <row r="5" spans="1:2" x14ac:dyDescent="0.15">
      <c r="A5" s="5" t="s">
        <v>69</v>
      </c>
      <c r="B5" s="5" t="s">
        <v>83</v>
      </c>
    </row>
    <row r="6" spans="1:2" x14ac:dyDescent="0.15">
      <c r="A6" s="5" t="s">
        <v>73</v>
      </c>
      <c r="B6" s="5" t="s">
        <v>74</v>
      </c>
    </row>
    <row r="7" spans="1:2" x14ac:dyDescent="0.15">
      <c r="A7" s="5" t="s">
        <v>175</v>
      </c>
      <c r="B7" s="5" t="s">
        <v>176</v>
      </c>
    </row>
    <row r="8" spans="1:2" x14ac:dyDescent="0.15">
      <c r="A8" s="5" t="s">
        <v>177</v>
      </c>
      <c r="B8" s="5" t="s">
        <v>176</v>
      </c>
    </row>
    <row r="9" spans="1:2" x14ac:dyDescent="0.15">
      <c r="A9" s="5" t="s">
        <v>178</v>
      </c>
      <c r="B9" s="5" t="s">
        <v>179</v>
      </c>
    </row>
    <row r="10" spans="1:2" x14ac:dyDescent="0.15">
      <c r="A10" s="5" t="s">
        <v>180</v>
      </c>
      <c r="B10" s="5" t="s">
        <v>181</v>
      </c>
    </row>
    <row r="11" spans="1:2" x14ac:dyDescent="0.15">
      <c r="A11" s="5" t="s">
        <v>182</v>
      </c>
      <c r="B11" s="5" t="s">
        <v>183</v>
      </c>
    </row>
    <row r="12" spans="1:2" x14ac:dyDescent="0.15">
      <c r="A12" s="5" t="s">
        <v>184</v>
      </c>
      <c r="B12" s="5" t="s">
        <v>185</v>
      </c>
    </row>
    <row r="13" spans="1:2" x14ac:dyDescent="0.15">
      <c r="A13" s="5" t="s">
        <v>75</v>
      </c>
      <c r="B13" s="5" t="s">
        <v>82</v>
      </c>
    </row>
    <row r="14" spans="1:2" x14ac:dyDescent="0.15">
      <c r="A14" s="5" t="s">
        <v>76</v>
      </c>
      <c r="B14" s="5" t="s">
        <v>79</v>
      </c>
    </row>
    <row r="15" spans="1:2" x14ac:dyDescent="0.15">
      <c r="A15" s="5" t="s">
        <v>77</v>
      </c>
      <c r="B15" s="5" t="s">
        <v>78</v>
      </c>
    </row>
    <row r="16" spans="1:2" x14ac:dyDescent="0.15">
      <c r="A16" s="5" t="s">
        <v>80</v>
      </c>
      <c r="B16" s="5" t="s">
        <v>81</v>
      </c>
    </row>
    <row r="17" spans="1:2" x14ac:dyDescent="0.15">
      <c r="A17" s="5" t="s">
        <v>85</v>
      </c>
      <c r="B17" s="5" t="s">
        <v>86</v>
      </c>
    </row>
    <row r="18" spans="1:2" x14ac:dyDescent="0.15">
      <c r="A18" s="6" t="s">
        <v>87</v>
      </c>
      <c r="B18" s="6" t="s">
        <v>88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3"/>
  <sheetViews>
    <sheetView topLeftCell="A10" workbookViewId="0">
      <selection activeCell="A17" sqref="A17:B18"/>
    </sheetView>
  </sheetViews>
  <sheetFormatPr defaultRowHeight="13.5" x14ac:dyDescent="0.15"/>
  <cols>
    <col min="1" max="1" width="17.125" customWidth="1"/>
    <col min="2" max="2" width="104.75" bestFit="1" customWidth="1"/>
  </cols>
  <sheetData>
    <row r="1" spans="1:4" x14ac:dyDescent="0.15">
      <c r="A1" s="7" t="s">
        <v>0</v>
      </c>
      <c r="B1" s="8" t="s">
        <v>1</v>
      </c>
    </row>
    <row r="2" spans="1:4" x14ac:dyDescent="0.15">
      <c r="A2" s="5" t="s">
        <v>91</v>
      </c>
      <c r="B2" s="5" t="s">
        <v>152</v>
      </c>
    </row>
    <row r="3" spans="1:4" x14ac:dyDescent="0.15">
      <c r="A3" s="5" t="s">
        <v>92</v>
      </c>
      <c r="B3" s="5" t="s">
        <v>95</v>
      </c>
      <c r="D3" s="2" t="s">
        <v>93</v>
      </c>
    </row>
    <row r="4" spans="1:4" x14ac:dyDescent="0.15">
      <c r="A4" s="5" t="s">
        <v>96</v>
      </c>
      <c r="B4" s="5" t="s">
        <v>102</v>
      </c>
    </row>
    <row r="5" spans="1:4" x14ac:dyDescent="0.15">
      <c r="A5" s="5" t="s">
        <v>94</v>
      </c>
      <c r="B5" s="5" t="s">
        <v>103</v>
      </c>
    </row>
    <row r="6" spans="1:4" x14ac:dyDescent="0.15">
      <c r="A6" s="5" t="s">
        <v>143</v>
      </c>
      <c r="B6" s="5" t="s">
        <v>144</v>
      </c>
    </row>
    <row r="7" spans="1:4" x14ac:dyDescent="0.15">
      <c r="A7" s="5" t="s">
        <v>110</v>
      </c>
      <c r="B7" s="5" t="s">
        <v>145</v>
      </c>
    </row>
    <row r="8" spans="1:4" x14ac:dyDescent="0.15">
      <c r="A8" s="5" t="s">
        <v>151</v>
      </c>
      <c r="B8" s="6" t="s">
        <v>84</v>
      </c>
    </row>
    <row r="9" spans="1:4" x14ac:dyDescent="0.15">
      <c r="A9" s="6" t="s">
        <v>148</v>
      </c>
      <c r="B9" s="6" t="s">
        <v>149</v>
      </c>
    </row>
    <row r="10" spans="1:4" x14ac:dyDescent="0.15">
      <c r="A10" s="6" t="s">
        <v>147</v>
      </c>
      <c r="B10" s="6" t="s">
        <v>150</v>
      </c>
    </row>
    <row r="11" spans="1:4" x14ac:dyDescent="0.15">
      <c r="A11" s="6" t="s">
        <v>153</v>
      </c>
      <c r="B11" s="6" t="s">
        <v>154</v>
      </c>
    </row>
    <row r="12" spans="1:4" x14ac:dyDescent="0.15">
      <c r="A12" s="6" t="s">
        <v>191</v>
      </c>
      <c r="B12" s="6" t="s">
        <v>192</v>
      </c>
    </row>
    <row r="13" spans="1:4" x14ac:dyDescent="0.15">
      <c r="A13" s="5" t="s">
        <v>111</v>
      </c>
      <c r="B13" s="5" t="s">
        <v>146</v>
      </c>
    </row>
    <row r="14" spans="1:4" x14ac:dyDescent="0.15">
      <c r="A14" s="5" t="s">
        <v>108</v>
      </c>
      <c r="B14" s="5" t="s">
        <v>109</v>
      </c>
    </row>
    <row r="15" spans="1:4" x14ac:dyDescent="0.15">
      <c r="A15" s="9" t="s">
        <v>112</v>
      </c>
      <c r="B15" s="10" t="s">
        <v>113</v>
      </c>
    </row>
    <row r="16" spans="1:4" x14ac:dyDescent="0.15">
      <c r="A16" s="9" t="s">
        <v>114</v>
      </c>
      <c r="B16" s="10" t="s">
        <v>113</v>
      </c>
    </row>
    <row r="17" spans="1:2" x14ac:dyDescent="0.15">
      <c r="A17" s="5" t="s">
        <v>115</v>
      </c>
      <c r="B17" s="5" t="s">
        <v>137</v>
      </c>
    </row>
    <row r="18" spans="1:2" x14ac:dyDescent="0.15">
      <c r="A18" s="5" t="s">
        <v>116</v>
      </c>
      <c r="B18" s="5" t="s">
        <v>138</v>
      </c>
    </row>
    <row r="19" spans="1:2" x14ac:dyDescent="0.15">
      <c r="A19" s="5" t="s">
        <v>117</v>
      </c>
      <c r="B19" s="5" t="s">
        <v>118</v>
      </c>
    </row>
    <row r="20" spans="1:2" x14ac:dyDescent="0.15">
      <c r="A20" s="5" t="s">
        <v>119</v>
      </c>
      <c r="B20" s="5" t="s">
        <v>120</v>
      </c>
    </row>
    <row r="21" spans="1:2" x14ac:dyDescent="0.15">
      <c r="A21" s="11" t="s">
        <v>121</v>
      </c>
      <c r="B21" s="12" t="s">
        <v>139</v>
      </c>
    </row>
    <row r="22" spans="1:2" x14ac:dyDescent="0.15">
      <c r="A22" s="9" t="s">
        <v>122</v>
      </c>
      <c r="B22" s="12" t="s">
        <v>140</v>
      </c>
    </row>
    <row r="23" spans="1:2" x14ac:dyDescent="0.15">
      <c r="A23" s="9" t="s">
        <v>123</v>
      </c>
      <c r="B23" s="12" t="s">
        <v>141</v>
      </c>
    </row>
    <row r="24" spans="1:2" x14ac:dyDescent="0.15">
      <c r="A24" s="9" t="s">
        <v>124</v>
      </c>
      <c r="B24" s="12" t="s">
        <v>142</v>
      </c>
    </row>
    <row r="25" spans="1:2" x14ac:dyDescent="0.15">
      <c r="A25" s="9" t="s">
        <v>125</v>
      </c>
      <c r="B25" s="10" t="s">
        <v>126</v>
      </c>
    </row>
    <row r="26" spans="1:2" x14ac:dyDescent="0.15">
      <c r="A26" s="15" t="s">
        <v>127</v>
      </c>
      <c r="B26" s="16" t="s">
        <v>128</v>
      </c>
    </row>
    <row r="27" spans="1:2" x14ac:dyDescent="0.15">
      <c r="A27" s="5" t="s">
        <v>129</v>
      </c>
      <c r="B27" s="5" t="s">
        <v>130</v>
      </c>
    </row>
    <row r="28" spans="1:2" x14ac:dyDescent="0.15">
      <c r="A28" s="5" t="s">
        <v>131</v>
      </c>
      <c r="B28" s="5" t="s">
        <v>132</v>
      </c>
    </row>
    <row r="29" spans="1:2" x14ac:dyDescent="0.15">
      <c r="A29" s="13" t="s">
        <v>133</v>
      </c>
      <c r="B29" s="14" t="s">
        <v>134</v>
      </c>
    </row>
    <row r="30" spans="1:2" x14ac:dyDescent="0.15">
      <c r="A30" s="6" t="s">
        <v>135</v>
      </c>
      <c r="B30" s="6" t="s">
        <v>136</v>
      </c>
    </row>
    <row r="31" spans="1:2" x14ac:dyDescent="0.15">
      <c r="A31" s="5" t="s">
        <v>104</v>
      </c>
      <c r="B31" s="5" t="s">
        <v>105</v>
      </c>
    </row>
    <row r="32" spans="1:2" x14ac:dyDescent="0.15">
      <c r="A32" s="5" t="s">
        <v>107</v>
      </c>
      <c r="B32" s="5" t="s">
        <v>106</v>
      </c>
    </row>
    <row r="33" spans="1:2" x14ac:dyDescent="0.15">
      <c r="A33" s="6" t="s">
        <v>155</v>
      </c>
      <c r="B33" s="6" t="s">
        <v>156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8" sqref="A8:B8"/>
    </sheetView>
  </sheetViews>
  <sheetFormatPr defaultRowHeight="13.5" x14ac:dyDescent="0.15"/>
  <cols>
    <col min="1" max="1" width="18.625" customWidth="1"/>
    <col min="2" max="2" width="71.75" customWidth="1"/>
  </cols>
  <sheetData>
    <row r="1" spans="1:2" x14ac:dyDescent="0.15">
      <c r="A1" s="7" t="s">
        <v>0</v>
      </c>
      <c r="B1" s="8" t="s">
        <v>1</v>
      </c>
    </row>
    <row r="2" spans="1:2" x14ac:dyDescent="0.15">
      <c r="A2" s="5" t="s">
        <v>169</v>
      </c>
      <c r="B2" s="5" t="s">
        <v>167</v>
      </c>
    </row>
    <row r="3" spans="1:2" x14ac:dyDescent="0.15">
      <c r="A3" s="5" t="s">
        <v>157</v>
      </c>
      <c r="B3" s="5" t="s">
        <v>168</v>
      </c>
    </row>
    <row r="4" spans="1:2" ht="67.5" x14ac:dyDescent="0.15">
      <c r="A4" s="5" t="s">
        <v>158</v>
      </c>
      <c r="B4" s="4" t="s">
        <v>170</v>
      </c>
    </row>
    <row r="5" spans="1:2" ht="40.5" x14ac:dyDescent="0.15">
      <c r="A5" s="5" t="s">
        <v>160</v>
      </c>
      <c r="B5" s="4" t="s">
        <v>162</v>
      </c>
    </row>
    <row r="6" spans="1:2" ht="40.5" x14ac:dyDescent="0.15">
      <c r="A6" s="5" t="s">
        <v>161</v>
      </c>
      <c r="B6" s="4" t="s">
        <v>163</v>
      </c>
    </row>
    <row r="7" spans="1:2" x14ac:dyDescent="0.15">
      <c r="A7" s="5" t="s">
        <v>164</v>
      </c>
      <c r="B7" s="4" t="s">
        <v>165</v>
      </c>
    </row>
    <row r="8" spans="1:2" x14ac:dyDescent="0.15">
      <c r="A8" s="5" t="s">
        <v>159</v>
      </c>
      <c r="B8" s="4" t="s">
        <v>166</v>
      </c>
    </row>
  </sheetData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99"/>
  <sheetViews>
    <sheetView tabSelected="1" topLeftCell="B118" workbookViewId="0">
      <selection activeCell="H128" sqref="H128"/>
    </sheetView>
  </sheetViews>
  <sheetFormatPr defaultRowHeight="13.5" x14ac:dyDescent="0.15"/>
  <cols>
    <col min="1" max="1" width="18.875" customWidth="1"/>
    <col min="2" max="2" width="47.75" customWidth="1"/>
  </cols>
  <sheetData>
    <row r="1" spans="1:3" x14ac:dyDescent="0.15">
      <c r="A1" t="s">
        <v>25</v>
      </c>
    </row>
    <row r="2" spans="1:3" x14ac:dyDescent="0.15">
      <c r="A2" t="s">
        <v>24</v>
      </c>
      <c r="B2" t="s">
        <v>26</v>
      </c>
    </row>
    <row r="3" spans="1:3" x14ac:dyDescent="0.15">
      <c r="A3" t="s">
        <v>23</v>
      </c>
    </row>
    <row r="5" spans="1:3" x14ac:dyDescent="0.15">
      <c r="B5">
        <v>12000</v>
      </c>
    </row>
    <row r="6" spans="1:3" x14ac:dyDescent="0.15">
      <c r="B6">
        <v>11509</v>
      </c>
      <c r="C6">
        <f>B6/$B$5</f>
        <v>0.95908333333333329</v>
      </c>
    </row>
    <row r="7" spans="1:3" x14ac:dyDescent="0.15">
      <c r="B7">
        <v>11028</v>
      </c>
      <c r="C7">
        <f>B7/$B$5</f>
        <v>0.91900000000000004</v>
      </c>
    </row>
    <row r="87" spans="5:13" x14ac:dyDescent="0.15">
      <c r="E87">
        <f>11917/12000</f>
        <v>0.99308333333333332</v>
      </c>
      <c r="G87">
        <f>10566/10567</f>
        <v>0.99990536576133249</v>
      </c>
    </row>
    <row r="92" spans="5:13" x14ac:dyDescent="0.15">
      <c r="K92">
        <f>12000-11917</f>
        <v>83</v>
      </c>
      <c r="M92">
        <f>12000-11835</f>
        <v>165</v>
      </c>
    </row>
    <row r="94" spans="5:13" x14ac:dyDescent="0.15">
      <c r="K94">
        <f>K92*4</f>
        <v>332</v>
      </c>
      <c r="M94">
        <f>M92/2</f>
        <v>82.5</v>
      </c>
    </row>
    <row r="98" spans="11:13" x14ac:dyDescent="0.15">
      <c r="M98">
        <f>M94*4</f>
        <v>330</v>
      </c>
    </row>
    <row r="99" spans="11:13" x14ac:dyDescent="0.15">
      <c r="K99">
        <f>(12000-11672)/4</f>
        <v>82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B14" sqref="B14"/>
    </sheetView>
  </sheetViews>
  <sheetFormatPr defaultRowHeight="13.5" x14ac:dyDescent="0.15"/>
  <cols>
    <col min="1" max="1" width="15" customWidth="1"/>
    <col min="2" max="2" width="39.5" customWidth="1"/>
  </cols>
  <sheetData>
    <row r="1" spans="1:2" x14ac:dyDescent="0.15">
      <c r="A1" s="7" t="s">
        <v>171</v>
      </c>
      <c r="B1" s="8" t="s">
        <v>172</v>
      </c>
    </row>
    <row r="2" spans="1:2" x14ac:dyDescent="0.15">
      <c r="A2" s="5" t="s">
        <v>197</v>
      </c>
      <c r="B2" s="5" t="s">
        <v>198</v>
      </c>
    </row>
    <row r="3" spans="1:2" x14ac:dyDescent="0.15">
      <c r="A3" s="5" t="s">
        <v>199</v>
      </c>
      <c r="B3" s="5" t="s">
        <v>200</v>
      </c>
    </row>
    <row r="4" spans="1:2" x14ac:dyDescent="0.15">
      <c r="A4" s="5" t="s">
        <v>201</v>
      </c>
      <c r="B4" s="5" t="s">
        <v>202</v>
      </c>
    </row>
    <row r="5" spans="1:2" x14ac:dyDescent="0.15">
      <c r="A5" s="5" t="s">
        <v>203</v>
      </c>
      <c r="B5" s="5" t="s">
        <v>204</v>
      </c>
    </row>
    <row r="6" spans="1:2" x14ac:dyDescent="0.15">
      <c r="A6" s="5" t="s">
        <v>205</v>
      </c>
      <c r="B6" s="5" t="s">
        <v>206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1</vt:i4>
      </vt:variant>
    </vt:vector>
  </HeadingPairs>
  <TitlesOfParts>
    <vt:vector size="8" baseType="lpstr">
      <vt:lpstr>关卡属性配置表</vt:lpstr>
      <vt:lpstr>关卡成就配置表</vt:lpstr>
      <vt:lpstr>关卡战斗配置表</vt:lpstr>
      <vt:lpstr>怪物配置表</vt:lpstr>
      <vt:lpstr>掉落配置表</vt:lpstr>
      <vt:lpstr>评分参考</vt:lpstr>
      <vt:lpstr>评分标准</vt:lpstr>
      <vt:lpstr>关卡战斗配置表!OLE_LINK1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2014-03-31T08:19:33Z</dcterms:modified>
</cp:coreProperties>
</file>